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276" windowWidth="11100" windowHeight="6096"/>
  </bookViews>
  <sheets>
    <sheet name="Trapetsi kesklõik" sheetId="1" r:id="rId1"/>
  </sheets>
  <calcPr calcId="125725"/>
</workbook>
</file>

<file path=xl/calcChain.xml><?xml version="1.0" encoding="utf-8"?>
<calcChain xmlns="http://schemas.openxmlformats.org/spreadsheetml/2006/main">
  <c r="I18" i="1"/>
  <c r="D19"/>
  <c r="I19"/>
  <c r="D20"/>
  <c r="I20"/>
  <c r="D21"/>
  <c r="I21"/>
  <c r="D22"/>
  <c r="I22"/>
  <c r="D23"/>
  <c r="I23"/>
  <c r="F29"/>
  <c r="G29"/>
  <c r="I29"/>
  <c r="F30"/>
  <c r="G30"/>
  <c r="F31"/>
  <c r="G31"/>
  <c r="F32"/>
  <c r="G32"/>
  <c r="F33"/>
  <c r="G33"/>
  <c r="F34"/>
  <c r="G34"/>
  <c r="F35"/>
  <c r="G35"/>
  <c r="F36"/>
  <c r="G36"/>
  <c r="F37"/>
  <c r="G37"/>
  <c r="J46"/>
  <c r="J50"/>
</calcChain>
</file>

<file path=xl/sharedStrings.xml><?xml version="1.0" encoding="utf-8"?>
<sst xmlns="http://schemas.openxmlformats.org/spreadsheetml/2006/main" count="29" uniqueCount="25">
  <si>
    <t>Trapetsi kesklõik</t>
  </si>
  <si>
    <t>Töölehe 8.klassile koostas Malve Zimmermann, Tõrva Gümnaasium</t>
  </si>
  <si>
    <t xml:space="preserve">DEFINITSIOON: </t>
  </si>
  <si>
    <t>Lõiku, mis ühendab trapetsi haarade keskpunkte, nimetatakse trapetsi kesklõiguks.</t>
  </si>
  <si>
    <t xml:space="preserve">TEOREEM: </t>
  </si>
  <si>
    <t>Trapetsi kesklõik on paralleelne trapetsi alustega ja võrdub aluste aritmeetilise keskmisega.</t>
  </si>
  <si>
    <t>k II a II b</t>
  </si>
  <si>
    <t>S=k·h</t>
  </si>
  <si>
    <t>Täida tabelid!</t>
  </si>
  <si>
    <t>Trapetsi alused</t>
  </si>
  <si>
    <t>Kesklõik</t>
  </si>
  <si>
    <t>Kesklõik
k</t>
  </si>
  <si>
    <t>Kõrgus
h</t>
  </si>
  <si>
    <t>Pindala
S</t>
  </si>
  <si>
    <t>a</t>
  </si>
  <si>
    <t>b</t>
  </si>
  <si>
    <t>k</t>
  </si>
  <si>
    <t>Täida tabeli tühjad lahtrid!</t>
  </si>
  <si>
    <t>h</t>
  </si>
  <si>
    <t>S</t>
  </si>
  <si>
    <t>Võrdhaarse trapetsi haar on 8 cm ja kesklõik on 3 cm. Mitu sentimeetrit on trapetsi ümbermõõt?</t>
  </si>
  <si>
    <t>Vastus:</t>
  </si>
  <si>
    <t>cm</t>
  </si>
  <si>
    <t>Trapetsi üks alus moodustab teisest 20%. Mitu % moodustab trapetsi kesklõik pikemast alusest?</t>
  </si>
  <si>
    <t>%</t>
  </si>
</sst>
</file>

<file path=xl/styles.xml><?xml version="1.0" encoding="utf-8"?>
<styleSheet xmlns="http://schemas.openxmlformats.org/spreadsheetml/2006/main">
  <numFmts count="1">
    <numFmt numFmtId="174" formatCode="0.0"/>
  </numFmts>
  <fonts count="8">
    <font>
      <sz val="10"/>
      <name val="Arial"/>
      <charset val="186"/>
    </font>
    <font>
      <u/>
      <sz val="10"/>
      <color indexed="12"/>
      <name val="Arial"/>
      <charset val="186"/>
    </font>
    <font>
      <sz val="14"/>
      <name val="Arial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7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74" fontId="0" fillId="0" borderId="12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1" fillId="0" borderId="0" xfId="1" applyAlignment="1" applyProtection="1"/>
    <xf numFmtId="174" fontId="0" fillId="0" borderId="0" xfId="0" applyNumberFormat="1"/>
    <xf numFmtId="174" fontId="0" fillId="0" borderId="24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7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4" fontId="0" fillId="0" borderId="1" xfId="0" applyNumberForma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28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7</xdr:row>
      <xdr:rowOff>91440</xdr:rowOff>
    </xdr:from>
    <xdr:to>
      <xdr:col>6</xdr:col>
      <xdr:colOff>457200</xdr:colOff>
      <xdr:row>13</xdr:row>
      <xdr:rowOff>76200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1897380" y="1318260"/>
          <a:ext cx="1981200" cy="990600"/>
          <a:chOff x="63" y="103"/>
          <a:chExt cx="210" cy="101"/>
        </a:xfrm>
      </xdr:grpSpPr>
      <xdr:grpSp>
        <xdr:nvGrpSpPr>
          <xdr:cNvPr id="1027" name="Group 3"/>
          <xdr:cNvGrpSpPr>
            <a:grpSpLocks/>
          </xdr:cNvGrpSpPr>
        </xdr:nvGrpSpPr>
        <xdr:grpSpPr bwMode="auto">
          <a:xfrm>
            <a:off x="63" y="119"/>
            <a:ext cx="210" cy="68"/>
            <a:chOff x="63" y="119"/>
            <a:chExt cx="210" cy="68"/>
          </a:xfrm>
        </xdr:grpSpPr>
        <xdr:grpSp>
          <xdr:nvGrpSpPr>
            <xdr:cNvPr id="1028" name="Group 4"/>
            <xdr:cNvGrpSpPr>
              <a:grpSpLocks/>
            </xdr:cNvGrpSpPr>
          </xdr:nvGrpSpPr>
          <xdr:grpSpPr bwMode="auto">
            <a:xfrm>
              <a:off x="63" y="119"/>
              <a:ext cx="210" cy="68"/>
              <a:chOff x="64" y="119"/>
              <a:chExt cx="210" cy="68"/>
            </a:xfrm>
          </xdr:grpSpPr>
          <xdr:sp macro="" textlink="">
            <xdr:nvSpPr>
              <xdr:cNvPr id="1029" name="Freeform 5"/>
              <xdr:cNvSpPr>
                <a:spLocks/>
              </xdr:cNvSpPr>
            </xdr:nvSpPr>
            <xdr:spPr bwMode="auto">
              <a:xfrm>
                <a:off x="64" y="119"/>
                <a:ext cx="210" cy="68"/>
              </a:xfrm>
              <a:custGeom>
                <a:avLst/>
                <a:gdLst/>
                <a:ahLst/>
                <a:cxnLst>
                  <a:cxn ang="0">
                    <a:pos x="0" y="68"/>
                  </a:cxn>
                  <a:cxn ang="0">
                    <a:pos x="33" y="0"/>
                  </a:cxn>
                  <a:cxn ang="0">
                    <a:pos x="128" y="0"/>
                  </a:cxn>
                  <a:cxn ang="0">
                    <a:pos x="210" y="68"/>
                  </a:cxn>
                  <a:cxn ang="0">
                    <a:pos x="0" y="68"/>
                  </a:cxn>
                </a:cxnLst>
                <a:rect l="0" t="0" r="r" b="b"/>
                <a:pathLst>
                  <a:path w="210" h="68">
                    <a:moveTo>
                      <a:pt x="0" y="68"/>
                    </a:moveTo>
                    <a:lnTo>
                      <a:pt x="33" y="0"/>
                    </a:lnTo>
                    <a:lnTo>
                      <a:pt x="128" y="0"/>
                    </a:lnTo>
                    <a:lnTo>
                      <a:pt x="210" y="68"/>
                    </a:lnTo>
                    <a:lnTo>
                      <a:pt x="0" y="68"/>
                    </a:lnTo>
                    <a:close/>
                  </a:path>
                </a:pathLst>
              </a:cu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0" name="Line 6"/>
              <xdr:cNvSpPr>
                <a:spLocks noChangeShapeType="1"/>
              </xdr:cNvSpPr>
            </xdr:nvSpPr>
            <xdr:spPr bwMode="auto">
              <a:xfrm>
                <a:off x="81" y="153"/>
                <a:ext cx="15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031" name="Line 7"/>
            <xdr:cNvSpPr>
              <a:spLocks noChangeShapeType="1"/>
            </xdr:cNvSpPr>
          </xdr:nvSpPr>
          <xdr:spPr bwMode="auto">
            <a:xfrm>
              <a:off x="70" y="166"/>
              <a:ext cx="5" cy="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32" name="Line 8"/>
            <xdr:cNvSpPr>
              <a:spLocks noChangeShapeType="1"/>
            </xdr:cNvSpPr>
          </xdr:nvSpPr>
          <xdr:spPr bwMode="auto">
            <a:xfrm>
              <a:off x="85" y="135"/>
              <a:ext cx="5" cy="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33" name="Line 9"/>
            <xdr:cNvSpPr>
              <a:spLocks noChangeShapeType="1"/>
            </xdr:cNvSpPr>
          </xdr:nvSpPr>
          <xdr:spPr bwMode="auto">
            <a:xfrm rot="16273132">
              <a:off x="204" y="129"/>
              <a:ext cx="5" cy="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34" name="Line 10"/>
            <xdr:cNvSpPr>
              <a:spLocks noChangeShapeType="1"/>
            </xdr:cNvSpPr>
          </xdr:nvSpPr>
          <xdr:spPr bwMode="auto">
            <a:xfrm rot="16273132">
              <a:off x="208" y="132"/>
              <a:ext cx="5" cy="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35" name="Line 11"/>
            <xdr:cNvSpPr>
              <a:spLocks noChangeShapeType="1"/>
            </xdr:cNvSpPr>
          </xdr:nvSpPr>
          <xdr:spPr bwMode="auto">
            <a:xfrm rot="16273132">
              <a:off x="245" y="164"/>
              <a:ext cx="5" cy="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36" name="Line 12"/>
            <xdr:cNvSpPr>
              <a:spLocks noChangeShapeType="1"/>
            </xdr:cNvSpPr>
          </xdr:nvSpPr>
          <xdr:spPr bwMode="auto">
            <a:xfrm rot="16273132">
              <a:off x="249" y="167"/>
              <a:ext cx="5" cy="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140" y="135"/>
            <a:ext cx="25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t-E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142" y="184"/>
            <a:ext cx="25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t-E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141" y="103"/>
            <a:ext cx="25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t-E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50"/>
  <sheetViews>
    <sheetView showGridLines="0" showRowColHeaders="0" showZeros="0" tabSelected="1" workbookViewId="0">
      <selection activeCell="N13" sqref="N13"/>
    </sheetView>
  </sheetViews>
  <sheetFormatPr defaultRowHeight="13.2"/>
  <cols>
    <col min="1" max="1" width="7" customWidth="1"/>
    <col min="2" max="2" width="7.88671875" customWidth="1"/>
    <col min="3" max="3" width="8.5546875" customWidth="1"/>
    <col min="6" max="6" width="8.6640625" customWidth="1"/>
    <col min="9" max="9" width="6" customWidth="1"/>
    <col min="12" max="12" width="9.5546875" bestFit="1" customWidth="1"/>
  </cols>
  <sheetData>
    <row r="1" spans="1:10" ht="17.399999999999999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>
      <c r="A2" s="1" t="s">
        <v>1</v>
      </c>
      <c r="B2" s="1"/>
      <c r="C2" s="1"/>
      <c r="D2" s="1"/>
      <c r="E2" s="1"/>
      <c r="F2" s="1"/>
      <c r="G2" s="1"/>
    </row>
    <row r="4" spans="1:10">
      <c r="A4" s="2" t="s">
        <v>2</v>
      </c>
      <c r="B4" s="2"/>
      <c r="C4" s="2"/>
    </row>
    <row r="5" spans="1:10">
      <c r="A5" t="s">
        <v>3</v>
      </c>
    </row>
    <row r="6" spans="1:10">
      <c r="A6" s="2" t="s">
        <v>4</v>
      </c>
      <c r="B6" s="2"/>
    </row>
    <row r="7" spans="1:10">
      <c r="A7" t="s">
        <v>5</v>
      </c>
    </row>
    <row r="9" spans="1:10">
      <c r="H9" s="3" t="s">
        <v>6</v>
      </c>
    </row>
    <row r="13" spans="1:10">
      <c r="H13" s="3" t="s">
        <v>7</v>
      </c>
    </row>
    <row r="15" spans="1:10" ht="15.6">
      <c r="A15" s="4" t="s">
        <v>8</v>
      </c>
      <c r="B15" s="4"/>
    </row>
    <row r="16" spans="1:10" ht="13.8" thickBot="1"/>
    <row r="17" spans="1:12" ht="27" thickBot="1">
      <c r="A17" s="5" t="s">
        <v>9</v>
      </c>
      <c r="B17" s="6"/>
      <c r="C17" s="7" t="s">
        <v>10</v>
      </c>
      <c r="F17" s="8" t="s">
        <v>11</v>
      </c>
      <c r="G17" s="9" t="s">
        <v>12</v>
      </c>
      <c r="H17" s="10" t="s">
        <v>13</v>
      </c>
    </row>
    <row r="18" spans="1:12" ht="13.8" thickBot="1">
      <c r="A18" s="11" t="s">
        <v>14</v>
      </c>
      <c r="B18" s="12" t="s">
        <v>15</v>
      </c>
      <c r="C18" s="13" t="s">
        <v>16</v>
      </c>
      <c r="F18" s="14">
        <v>5</v>
      </c>
      <c r="G18" s="15">
        <v>7</v>
      </c>
      <c r="H18" s="16"/>
      <c r="I18" s="17">
        <f t="shared" ref="I18:I23" si="0">IF(ISBLANK(H18),,IF(H18=F18*G18,"õige","vale"))</f>
        <v>0</v>
      </c>
    </row>
    <row r="19" spans="1:12">
      <c r="A19" s="18">
        <v>22</v>
      </c>
      <c r="B19" s="19">
        <v>14</v>
      </c>
      <c r="C19" s="20"/>
      <c r="D19" s="17">
        <f>IF(ISBLANK(C19),,IF(C19=(A19+B19)/2,"õige","vale"))</f>
        <v>0</v>
      </c>
      <c r="F19" s="21">
        <v>2.5</v>
      </c>
      <c r="G19" s="22">
        <v>4</v>
      </c>
      <c r="H19" s="23"/>
      <c r="I19" s="17">
        <f t="shared" si="0"/>
        <v>0</v>
      </c>
    </row>
    <row r="20" spans="1:12">
      <c r="A20" s="21">
        <v>3.2</v>
      </c>
      <c r="B20" s="22">
        <v>2.8</v>
      </c>
      <c r="C20" s="23"/>
      <c r="D20" s="17">
        <f>IF(ISBLANK(C20),,IF(C20=(A20+B20)/2,"õige","vale"))</f>
        <v>0</v>
      </c>
      <c r="F20" s="21">
        <v>7.8</v>
      </c>
      <c r="G20" s="22">
        <v>10</v>
      </c>
      <c r="H20" s="23"/>
      <c r="I20" s="17">
        <f t="shared" si="0"/>
        <v>0</v>
      </c>
    </row>
    <row r="21" spans="1:12">
      <c r="A21" s="21">
        <v>6.7</v>
      </c>
      <c r="B21" s="22">
        <v>4.3</v>
      </c>
      <c r="C21" s="23"/>
      <c r="D21" s="17">
        <f>IF(ISBLANK(C21),,IF(C21=(A21+B21)/2,"õige","vale"))</f>
        <v>0</v>
      </c>
      <c r="F21" s="21">
        <v>1.6</v>
      </c>
      <c r="G21" s="22">
        <v>5</v>
      </c>
      <c r="H21" s="23"/>
      <c r="I21" s="17">
        <f t="shared" si="0"/>
        <v>0</v>
      </c>
    </row>
    <row r="22" spans="1:12">
      <c r="A22" s="21">
        <v>8</v>
      </c>
      <c r="B22" s="22">
        <v>6</v>
      </c>
      <c r="C22" s="23"/>
      <c r="D22" s="17">
        <f>IF(ISBLANK(C22),,IF(C22=(A22+B22)/2,"õige","vale"))</f>
        <v>0</v>
      </c>
      <c r="F22" s="21">
        <v>9</v>
      </c>
      <c r="G22" s="22">
        <v>12</v>
      </c>
      <c r="H22" s="23"/>
      <c r="I22" s="17">
        <f t="shared" si="0"/>
        <v>0</v>
      </c>
    </row>
    <row r="23" spans="1:12" ht="13.8" thickBot="1">
      <c r="A23" s="24">
        <v>11</v>
      </c>
      <c r="B23" s="25">
        <v>8</v>
      </c>
      <c r="C23" s="26"/>
      <c r="D23" s="17">
        <f>IF(ISBLANK(C23),,IF(C23=(A23+B23)/2,"õige","vale"))</f>
        <v>0</v>
      </c>
      <c r="F23" s="24">
        <v>3.6</v>
      </c>
      <c r="G23" s="25">
        <v>6</v>
      </c>
      <c r="H23" s="26"/>
      <c r="I23" s="17">
        <f t="shared" si="0"/>
        <v>0</v>
      </c>
    </row>
    <row r="26" spans="1:12" ht="15.6">
      <c r="A26" s="4" t="s">
        <v>17</v>
      </c>
      <c r="B26" s="4"/>
      <c r="C26" s="4"/>
    </row>
    <row r="27" spans="1:12" s="27" customFormat="1" ht="13.8" thickBot="1">
      <c r="A27" s="2"/>
      <c r="B27" s="2"/>
      <c r="C27" s="2"/>
    </row>
    <row r="28" spans="1:12" ht="13.8" thickBot="1">
      <c r="A28" s="28" t="s">
        <v>14</v>
      </c>
      <c r="B28" s="29" t="s">
        <v>15</v>
      </c>
      <c r="C28" s="29" t="s">
        <v>16</v>
      </c>
      <c r="D28" s="29" t="s">
        <v>18</v>
      </c>
      <c r="E28" s="30" t="s">
        <v>19</v>
      </c>
    </row>
    <row r="29" spans="1:12">
      <c r="A29" s="31">
        <v>10.4</v>
      </c>
      <c r="B29" s="32">
        <v>7.2</v>
      </c>
      <c r="C29" s="33"/>
      <c r="D29" s="34">
        <v>8.5</v>
      </c>
      <c r="E29" s="35"/>
      <c r="F29" s="17">
        <f>IF(ISBLANK(C29),,IF(C29=(A29+B29)/2,"k õige","k vale"))</f>
        <v>0</v>
      </c>
      <c r="G29" s="17">
        <f>IF(ISBLANK(E29),,IF(E29=(A29+B29)*D29/2,"S õige","S vale"))</f>
        <v>0</v>
      </c>
      <c r="I29" s="36" t="str">
        <f>HYPERLINK("C:/Windows/calc.exe","KALKULAATOR")</f>
        <v>KALKULAATOR</v>
      </c>
      <c r="L29" s="37"/>
    </row>
    <row r="30" spans="1:12">
      <c r="A30" s="38">
        <v>14.7</v>
      </c>
      <c r="B30" s="39"/>
      <c r="C30" s="40">
        <v>18.7</v>
      </c>
      <c r="D30" s="41">
        <v>7.8</v>
      </c>
      <c r="E30" s="42"/>
      <c r="F30" s="17">
        <f>IF(ISBLANK(B30),,IF(B30=2*C30-A30,"b õige","b vale"))</f>
        <v>0</v>
      </c>
      <c r="G30" s="17">
        <f>IF(ISBLANK(E30),,IF(E30=C30*D30,"S õige","S vale"))</f>
        <v>0</v>
      </c>
      <c r="L30" s="37"/>
    </row>
    <row r="31" spans="1:12">
      <c r="A31" s="42"/>
      <c r="B31" s="43">
        <v>6.8</v>
      </c>
      <c r="C31" s="38">
        <v>9.1999999999999993</v>
      </c>
      <c r="D31" s="39"/>
      <c r="E31" s="40">
        <v>73.599999999999994</v>
      </c>
      <c r="F31" s="17">
        <f>IF(ISBLANK(A31),,IF(A31=2*C31-B31,"a õige","a vale"))</f>
        <v>0</v>
      </c>
      <c r="G31" s="17">
        <f>IF(ISBLANK(D31),,IF(D31=E31/C31,"h õige","h vale"))</f>
        <v>0</v>
      </c>
      <c r="L31" s="37"/>
    </row>
    <row r="32" spans="1:12">
      <c r="A32" s="31">
        <v>27.9</v>
      </c>
      <c r="B32" s="39"/>
      <c r="C32" s="42"/>
      <c r="D32" s="34">
        <v>9.6</v>
      </c>
      <c r="E32" s="38">
        <v>182.4</v>
      </c>
      <c r="F32" s="17">
        <f>IF(ISBLANK(C32),,IF(C32=E32/D32,"k õige","k vale"))</f>
        <v>0</v>
      </c>
      <c r="G32" s="17">
        <f>IF(ISBLANK(B32),,IF(B32=2*(E32/D32)-A32,"b õige","b vale"))</f>
        <v>0</v>
      </c>
      <c r="L32" s="37"/>
    </row>
    <row r="33" spans="1:12">
      <c r="A33" s="38">
        <v>2.9</v>
      </c>
      <c r="B33" s="15">
        <v>2.5</v>
      </c>
      <c r="C33" s="42"/>
      <c r="D33" s="44">
        <v>10</v>
      </c>
      <c r="E33" s="39"/>
      <c r="F33" s="17">
        <f>IF(ISBLANK(C33),,IF(C33=(A33+B33)/2,"k õige","k vale"))</f>
        <v>0</v>
      </c>
      <c r="G33" s="17">
        <f>IF(ISBLANK(E33),,IF(E33=(A33+B33)*D33/2,"S õige","S vale"))</f>
        <v>0</v>
      </c>
      <c r="L33" s="37"/>
    </row>
    <row r="34" spans="1:12">
      <c r="A34" s="42"/>
      <c r="B34" s="45">
        <v>20.3</v>
      </c>
      <c r="C34" s="46">
        <v>17.3</v>
      </c>
      <c r="D34" s="39"/>
      <c r="E34" s="47">
        <v>173</v>
      </c>
      <c r="F34" s="17">
        <f>IF(ISBLANK(A34),,IF(A34=2*C34-B34,"a õige","a vale"))</f>
        <v>0</v>
      </c>
      <c r="G34" s="17">
        <f>IF(ISBLANK(D34),,IF(D34=E34/C34,"h õige","h vale"))</f>
        <v>0</v>
      </c>
      <c r="L34" s="37"/>
    </row>
    <row r="35" spans="1:12">
      <c r="A35" s="31">
        <v>3.1</v>
      </c>
      <c r="B35" s="38">
        <v>1.1000000000000001</v>
      </c>
      <c r="C35" s="42"/>
      <c r="D35" s="34">
        <v>1.8</v>
      </c>
      <c r="E35" s="42"/>
      <c r="F35" s="17">
        <f>IF(ISBLANK(C35),,IF(C35=(A35+B35)/2,"k õige","k vale"))</f>
        <v>0</v>
      </c>
      <c r="G35" s="17">
        <f>IF(ISBLANK(E35),,IF(E35=(A35+B35)*D35/2,"S õige","S vale"))</f>
        <v>0</v>
      </c>
      <c r="L35" s="37"/>
    </row>
    <row r="36" spans="1:12">
      <c r="A36" s="48">
        <v>28.5</v>
      </c>
      <c r="B36" s="39"/>
      <c r="C36" s="42"/>
      <c r="D36" s="45">
        <v>16</v>
      </c>
      <c r="E36" s="48">
        <v>336</v>
      </c>
      <c r="F36" s="17">
        <f>IF(ISBLANK(C36),,IF(C36=E36/D36,"k õige","k vale"))</f>
        <v>0</v>
      </c>
      <c r="G36" s="17">
        <f>IF(ISBLANK(B36),,IF(B36=2*(E36/D36)-A36,"b õige","b vale"))</f>
        <v>0</v>
      </c>
      <c r="L36" s="37"/>
    </row>
    <row r="37" spans="1:12">
      <c r="A37" s="22">
        <v>24.3</v>
      </c>
      <c r="B37" s="15">
        <v>22.7</v>
      </c>
      <c r="C37" s="42"/>
      <c r="D37" s="45">
        <v>15.5</v>
      </c>
      <c r="E37" s="42"/>
      <c r="F37" s="17">
        <f>IF(ISBLANK(C37),,IF(C37=(A37+B37)/2,"k õige","k vale"))</f>
        <v>0</v>
      </c>
      <c r="G37" s="17">
        <f>IF(ISBLANK(E37),,IF(E37=(A37+B37)*D37/2,"S õige","S vale"))</f>
        <v>0</v>
      </c>
      <c r="L37" s="37"/>
    </row>
    <row r="44" spans="1:12">
      <c r="A44" t="s">
        <v>20</v>
      </c>
      <c r="I44" s="49"/>
    </row>
    <row r="45" spans="1:12" ht="13.8" thickBot="1"/>
    <row r="46" spans="1:12" ht="13.8" thickBot="1">
      <c r="G46" t="s">
        <v>21</v>
      </c>
      <c r="H46" s="50"/>
      <c r="I46" t="s">
        <v>22</v>
      </c>
      <c r="J46" s="17">
        <f>IF(ISBLANK(H46),,IF(H46=2*8+6,"õige","vale"))</f>
        <v>0</v>
      </c>
    </row>
    <row r="48" spans="1:12">
      <c r="A48" t="s">
        <v>23</v>
      </c>
    </row>
    <row r="49" spans="7:10" ht="13.8" thickBot="1"/>
    <row r="50" spans="7:10" ht="13.8" thickBot="1">
      <c r="G50" t="s">
        <v>21</v>
      </c>
      <c r="H50" s="50"/>
      <c r="I50" t="s">
        <v>24</v>
      </c>
      <c r="J50" s="17">
        <f>IF(ISBLANK(H50),,IF(H50=60,"õige","vale"))</f>
        <v>0</v>
      </c>
    </row>
  </sheetData>
  <sheetProtection password="C7B0" sheet="1" objects="1" scenarios="1"/>
  <mergeCells count="1">
    <mergeCell ref="A1:J1"/>
  </mergeCells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  <oleObjects>
    <oleObject progId="MS_ClipArt_Gallery" shapeId="1025" r:id="rId4"/>
    <oleObject progId="Equation.3" shapeId="104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Trapetsi kesklõik</vt:lpstr>
    </vt:vector>
  </TitlesOfParts>
  <Company>TÜ Arvutuskeskus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Reinumägi</dc:creator>
  <cp:lastModifiedBy>Heli Järve</cp:lastModifiedBy>
  <dcterms:created xsi:type="dcterms:W3CDTF">2000-11-25T15:31:22Z</dcterms:created>
  <dcterms:modified xsi:type="dcterms:W3CDTF">2014-02-25T18:51:49Z</dcterms:modified>
</cp:coreProperties>
</file>